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1" l="1"/>
  <c r="I67" i="1"/>
  <c r="J66" i="1" l="1"/>
  <c r="I66" i="1"/>
  <c r="J65" i="1" l="1"/>
  <c r="I65" i="1"/>
  <c r="J64" i="1" l="1"/>
  <c r="I64" i="1"/>
  <c r="J52" i="1" l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<sst xmlns="http://schemas.openxmlformats.org/spreadsheetml/2006/main" count="465" uniqueCount="41">
  <si>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</si>
  <si>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</si>
  <si>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</si>
  <si>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</si>
  <si>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</si>
  <si>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</si>
  <si>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</si>
  <si>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</si>
  <si>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</si>
  <si>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</si>
  <si>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</si>
  <si>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</si>
  <si>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</si>
  <si>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</si>
  <si>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</si>
  <si>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</si>
  <si>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</si>
  <si>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</si>
  <si>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</si>
  <si>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</si>
  <si>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</si>
  <si>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</si>
  <si>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</si>
  <si>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</si>
  <si>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</si>
  <si>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</si>
  <si>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</si>
  <si>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</si>
  <si>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</si>
  <si>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</si>
  <si>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</si>
  <si>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</si>
  <si>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</si>
  <si>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</si>
  <si>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</si>
  <si>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</si>
  <si>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</si>
  <si>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ЕГЭ</t>
  </si>
  <si>
    <t>Документы из ЕПГУ</t>
  </si>
  <si>
    <t>Участвует в конкурсе</t>
  </si>
  <si>
    <t>Итого количество поданных заявлений - 54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</si>
</sst>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A1070"/>
  <sheetViews>
    <sheetView tabSelected="1" topLeftCell="A34" zoomScale="86" zoomScaleNormal="86" workbookViewId="0">
      <selection activeCell="R74" sqref="R7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spans="2:21" ht="3" customHeight="1"/>
    <row r="13" spans="2:21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5" t="s">
        <v>30</v>
      </c>
      <c r="U13" s="5" t="s">
        <v>31</v>
      </c>
    </row>
    <row r="14" spans="2:21" ht="14.25">
      <c r="B14" s="8">
        <v>1</v>
      </c>
      <c r="C14" s="9">
        <v>1059884</v>
      </c>
      <c r="D14" s="9" t="s">
        <v>32</v>
      </c>
      <c r="E14" s="9">
        <v>0</v>
      </c>
      <c r="F14" s="10" t="s">
        <v>32</v>
      </c>
      <c r="G14" s="10" t="s">
        <v>32</v>
      </c>
      <c r="H14" s="10" t="s">
        <v>33</v>
      </c>
      <c r="I14" s="10">
        <f>SUM(E14+K14+L14+M14+N14+O14+P14)</f>
        <v>0</v>
      </c>
      <c r="J14" s="10">
        <f>SUM(K14+L14+M14+N14+O14+P14)</f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 t="s">
        <v>32</v>
      </c>
      <c r="R14" s="10">
        <v>1</v>
      </c>
      <c r="S14" s="11" t="s">
        <v>34</v>
      </c>
      <c r="T14" s="11" t="s">
        <v>35</v>
      </c>
      <c r="U14" s="11" t="s">
        <v>36</v>
      </c>
    </row>
    <row r="15" spans="2:21" ht="14.25">
      <c r="B15" s="8">
        <v>2</v>
      </c>
      <c r="C15" s="9">
        <v>1033998</v>
      </c>
      <c r="D15" s="9" t="s">
        <v>32</v>
      </c>
      <c r="E15" s="9">
        <v>0</v>
      </c>
      <c r="F15" s="10" t="s">
        <v>32</v>
      </c>
      <c r="G15" s="10" t="s">
        <v>32</v>
      </c>
      <c r="H15" s="10" t="s">
        <v>33</v>
      </c>
      <c r="I15" s="10">
        <f>SUM(E15+K15+L15+M15+N15+O15+P15)</f>
        <v>0</v>
      </c>
      <c r="J15" s="10">
        <f>SUM(K15+L15+M15+N15+O15+P15)</f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 t="s">
        <v>32</v>
      </c>
      <c r="R15" s="10">
        <v>1</v>
      </c>
      <c r="S15" s="11" t="s">
        <v>34</v>
      </c>
      <c r="T15" s="11" t="s">
        <v>35</v>
      </c>
      <c r="U15" s="11" t="s">
        <v>36</v>
      </c>
    </row>
    <row r="16" spans="2:21" ht="14.25">
      <c r="B16" s="8">
        <v>3</v>
      </c>
      <c r="C16" s="9">
        <v>1287687</v>
      </c>
      <c r="D16" s="9" t="s">
        <v>32</v>
      </c>
      <c r="E16" s="9">
        <v>0</v>
      </c>
      <c r="F16" s="10" t="s">
        <v>32</v>
      </c>
      <c r="G16" s="10" t="s">
        <v>32</v>
      </c>
      <c r="H16" s="10" t="s">
        <v>33</v>
      </c>
      <c r="I16" s="10">
        <f>SUM(E16+K16+L16+M16+N16+O16+P16)</f>
        <v>0</v>
      </c>
      <c r="J16" s="10">
        <f>SUM(K16+L16+M16+N16+O16+P16)</f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 t="s">
        <v>32</v>
      </c>
      <c r="R16" s="10">
        <v>1</v>
      </c>
      <c r="S16" s="11" t="s">
        <v>34</v>
      </c>
      <c r="T16" s="11" t="s">
        <v>35</v>
      </c>
      <c r="U16" s="11" t="s">
        <v>36</v>
      </c>
    </row>
    <row r="17" spans="2:21" ht="14.25">
      <c r="B17" s="8">
        <v>4</v>
      </c>
      <c r="C17" s="9">
        <v>1150364</v>
      </c>
      <c r="D17" s="9" t="s">
        <v>32</v>
      </c>
      <c r="E17" s="9">
        <v>0</v>
      </c>
      <c r="F17" s="9" t="s">
        <v>32</v>
      </c>
      <c r="G17" s="9" t="s">
        <v>32</v>
      </c>
      <c r="H17" s="10" t="s">
        <v>37</v>
      </c>
      <c r="I17" s="10">
        <f t="shared" ref="I17" si="0">SUM(E17+K17+L17+M17+N17+O17+P17)</f>
        <v>70</v>
      </c>
      <c r="J17" s="10">
        <f t="shared" ref="J17" si="1">SUM(K17+L17+M17+N17+O17+P17)</f>
        <v>70</v>
      </c>
      <c r="K17" s="9">
        <v>70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 t="s">
        <v>32</v>
      </c>
      <c r="R17" s="9">
        <v>2</v>
      </c>
      <c r="S17" s="11" t="s">
        <v>34</v>
      </c>
      <c r="T17" s="11" t="s">
        <v>35</v>
      </c>
      <c r="U17" s="11" t="s">
        <v>36</v>
      </c>
    </row>
    <row r="18" spans="2:21" ht="14.25">
      <c r="B18" s="8">
        <v>5</v>
      </c>
      <c r="C18" s="9">
        <v>1236201</v>
      </c>
      <c r="D18" s="9" t="s">
        <v>32</v>
      </c>
      <c r="E18" s="9">
        <v>0</v>
      </c>
      <c r="F18" s="10" t="s">
        <v>32</v>
      </c>
      <c r="G18" s="10" t="s">
        <v>32</v>
      </c>
      <c r="H18" s="10" t="s">
        <v>37</v>
      </c>
      <c r="I18" s="10">
        <f t="shared" ref="I18:I23" si="2">SUM(E18+K18+L18+M18+N18+O18+P18)</f>
        <v>0</v>
      </c>
      <c r="J18" s="10">
        <f t="shared" ref="J18:J23" si="3">SUM(K18+L18+M18+N18+O18+P18)</f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 t="s">
        <v>32</v>
      </c>
      <c r="R18" s="10">
        <v>9</v>
      </c>
      <c r="S18" s="11" t="s">
        <v>34</v>
      </c>
      <c r="T18" s="11" t="s">
        <v>35</v>
      </c>
      <c r="U18" s="11" t="s">
        <v>36</v>
      </c>
    </row>
    <row r="19" spans="2:21" ht="14.25">
      <c r="B19" s="8">
        <v>6</v>
      </c>
      <c r="C19" s="9">
        <v>1499535</v>
      </c>
      <c r="D19" s="9" t="s">
        <v>32</v>
      </c>
      <c r="E19" s="9">
        <v>0</v>
      </c>
      <c r="F19" s="10" t="s">
        <v>32</v>
      </c>
      <c r="G19" s="10" t="s">
        <v>32</v>
      </c>
      <c r="H19" s="10" t="s">
        <v>37</v>
      </c>
      <c r="I19" s="10">
        <f t="shared" si="2"/>
        <v>60</v>
      </c>
      <c r="J19" s="10">
        <f t="shared" si="3"/>
        <v>60</v>
      </c>
      <c r="K19" s="9">
        <v>0</v>
      </c>
      <c r="L19" s="10">
        <v>60</v>
      </c>
      <c r="M19" s="10">
        <v>0</v>
      </c>
      <c r="N19" s="10">
        <v>0</v>
      </c>
      <c r="O19" s="10">
        <v>0</v>
      </c>
      <c r="P19" s="10">
        <v>0</v>
      </c>
      <c r="Q19" s="10" t="s">
        <v>32</v>
      </c>
      <c r="R19" s="9">
        <v>2</v>
      </c>
      <c r="S19" s="11" t="s">
        <v>34</v>
      </c>
      <c r="T19" s="11" t="s">
        <v>35</v>
      </c>
      <c r="U19" s="11" t="s">
        <v>36</v>
      </c>
    </row>
    <row r="20" spans="2:21" ht="14.25">
      <c r="B20" s="8">
        <v>7</v>
      </c>
      <c r="C20" s="9">
        <v>1607465</v>
      </c>
      <c r="D20" s="9" t="s">
        <v>32</v>
      </c>
      <c r="E20" s="9">
        <v>0</v>
      </c>
      <c r="F20" s="10" t="s">
        <v>32</v>
      </c>
      <c r="G20" s="10" t="s">
        <v>32</v>
      </c>
      <c r="H20" s="10" t="s">
        <v>33</v>
      </c>
      <c r="I20" s="10">
        <f t="shared" si="2"/>
        <v>0</v>
      </c>
      <c r="J20" s="10">
        <f t="shared" si="3"/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 t="s">
        <v>32</v>
      </c>
      <c r="R20" s="10">
        <v>1</v>
      </c>
      <c r="S20" s="11" t="s">
        <v>34</v>
      </c>
      <c r="T20" s="11" t="s">
        <v>35</v>
      </c>
      <c r="U20" s="11" t="s">
        <v>36</v>
      </c>
    </row>
    <row r="21" spans="2:21" ht="14.25">
      <c r="B21" s="8">
        <v>8</v>
      </c>
      <c r="C21" s="9">
        <v>1698397</v>
      </c>
      <c r="D21" s="9" t="s">
        <v>32</v>
      </c>
      <c r="E21" s="9">
        <v>0</v>
      </c>
      <c r="F21" s="10" t="s">
        <v>32</v>
      </c>
      <c r="G21" s="10" t="s">
        <v>32</v>
      </c>
      <c r="H21" s="10" t="s">
        <v>33</v>
      </c>
      <c r="I21" s="10">
        <f t="shared" si="2"/>
        <v>0</v>
      </c>
      <c r="J21" s="10">
        <f t="shared" si="3"/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 t="s">
        <v>32</v>
      </c>
      <c r="R21" s="10">
        <v>1</v>
      </c>
      <c r="S21" s="11" t="s">
        <v>34</v>
      </c>
      <c r="T21" s="11" t="s">
        <v>35</v>
      </c>
      <c r="U21" s="11" t="s">
        <v>36</v>
      </c>
    </row>
    <row r="22" spans="2:21" ht="14.25">
      <c r="B22" s="8">
        <v>9</v>
      </c>
      <c r="C22" s="9">
        <v>1692585</v>
      </c>
      <c r="D22" s="9" t="s">
        <v>32</v>
      </c>
      <c r="E22" s="9">
        <v>0</v>
      </c>
      <c r="F22" s="10" t="s">
        <v>32</v>
      </c>
      <c r="G22" s="10" t="s">
        <v>32</v>
      </c>
      <c r="H22" s="10" t="s">
        <v>33</v>
      </c>
      <c r="I22" s="10">
        <f t="shared" si="2"/>
        <v>0</v>
      </c>
      <c r="J22" s="10">
        <f t="shared" si="3"/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 t="s">
        <v>32</v>
      </c>
      <c r="R22" s="10">
        <v>1</v>
      </c>
      <c r="S22" s="11" t="s">
        <v>34</v>
      </c>
      <c r="T22" s="11" t="s">
        <v>35</v>
      </c>
      <c r="U22" s="11" t="s">
        <v>36</v>
      </c>
    </row>
    <row r="23" spans="2:21" ht="14.25">
      <c r="B23" s="8">
        <v>10</v>
      </c>
      <c r="C23" s="9">
        <v>1700289</v>
      </c>
      <c r="D23" s="9" t="s">
        <v>32</v>
      </c>
      <c r="E23" s="9">
        <v>0</v>
      </c>
      <c r="F23" s="10" t="s">
        <v>32</v>
      </c>
      <c r="G23" s="10" t="s">
        <v>32</v>
      </c>
      <c r="H23" s="10" t="s">
        <v>33</v>
      </c>
      <c r="I23" s="10">
        <f t="shared" si="2"/>
        <v>0</v>
      </c>
      <c r="J23" s="10">
        <f t="shared" si="3"/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 t="s">
        <v>32</v>
      </c>
      <c r="R23" s="10">
        <v>1</v>
      </c>
      <c r="S23" s="11" t="s">
        <v>34</v>
      </c>
      <c r="T23" s="11" t="s">
        <v>35</v>
      </c>
      <c r="U23" s="11" t="s">
        <v>36</v>
      </c>
    </row>
    <row r="24" spans="2:21" ht="14.25">
      <c r="B24" s="8">
        <v>11</v>
      </c>
      <c r="C24" s="9">
        <v>1708135</v>
      </c>
      <c r="D24" s="9" t="s">
        <v>32</v>
      </c>
      <c r="E24" s="9">
        <v>0</v>
      </c>
      <c r="F24" s="10" t="s">
        <v>32</v>
      </c>
      <c r="G24" s="10" t="s">
        <v>32</v>
      </c>
      <c r="H24" s="10" t="s">
        <v>33</v>
      </c>
      <c r="I24" s="10">
        <f t="shared" ref="I24:I25" si="4">SUM(E24+K24+L24+M24+N24+O24+P24)</f>
        <v>0</v>
      </c>
      <c r="J24" s="10">
        <f t="shared" ref="J24:J25" si="5">SUM(K24+L24+M24+N24+O24+P24)</f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 t="s">
        <v>32</v>
      </c>
      <c r="R24" s="10">
        <v>1</v>
      </c>
      <c r="S24" s="11" t="s">
        <v>34</v>
      </c>
      <c r="T24" s="11" t="s">
        <v>35</v>
      </c>
      <c r="U24" s="11" t="s">
        <v>36</v>
      </c>
    </row>
    <row r="25" spans="2:21" ht="14.25">
      <c r="B25" s="8">
        <v>12</v>
      </c>
      <c r="C25" s="9">
        <v>1709432</v>
      </c>
      <c r="D25" s="9" t="s">
        <v>32</v>
      </c>
      <c r="E25" s="9">
        <v>0</v>
      </c>
      <c r="F25" s="10" t="s">
        <v>32</v>
      </c>
      <c r="G25" s="10" t="s">
        <v>32</v>
      </c>
      <c r="H25" s="10" t="s">
        <v>33</v>
      </c>
      <c r="I25" s="10">
        <f t="shared" si="4"/>
        <v>0</v>
      </c>
      <c r="J25" s="10">
        <f t="shared" si="5"/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 t="s">
        <v>32</v>
      </c>
      <c r="R25" s="10">
        <v>1</v>
      </c>
      <c r="S25" s="11" t="s">
        <v>34</v>
      </c>
      <c r="T25" s="11" t="s">
        <v>35</v>
      </c>
      <c r="U25" s="11" t="s">
        <v>36</v>
      </c>
    </row>
    <row r="26" spans="2:21" ht="14.25">
      <c r="B26" s="8">
        <v>13</v>
      </c>
      <c r="C26" s="9">
        <v>1711643</v>
      </c>
      <c r="D26" s="9" t="s">
        <v>32</v>
      </c>
      <c r="E26" s="9">
        <v>0</v>
      </c>
      <c r="F26" s="10" t="s">
        <v>32</v>
      </c>
      <c r="G26" s="10" t="s">
        <v>32</v>
      </c>
      <c r="H26" s="10" t="s">
        <v>33</v>
      </c>
      <c r="I26" s="10">
        <f t="shared" ref="I26" si="6">SUM(E26+K26+L26+M26+N26+O26+P26)</f>
        <v>0</v>
      </c>
      <c r="J26" s="10">
        <f t="shared" ref="J26" si="7">SUM(K26+L26+M26+N26+O26+P26)</f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 t="s">
        <v>32</v>
      </c>
      <c r="R26" s="10">
        <v>1</v>
      </c>
      <c r="S26" s="11" t="s">
        <v>34</v>
      </c>
      <c r="T26" s="11" t="s">
        <v>35</v>
      </c>
      <c r="U26" s="11" t="s">
        <v>36</v>
      </c>
    </row>
    <row r="27" spans="2:21" ht="14.25">
      <c r="B27" s="8">
        <v>14</v>
      </c>
      <c r="C27" s="9">
        <v>1715983</v>
      </c>
      <c r="D27" s="9" t="s">
        <v>32</v>
      </c>
      <c r="E27" s="9">
        <v>0</v>
      </c>
      <c r="F27" s="10" t="s">
        <v>32</v>
      </c>
      <c r="G27" s="10" t="s">
        <v>32</v>
      </c>
      <c r="H27" s="10" t="s">
        <v>33</v>
      </c>
      <c r="I27" s="10">
        <f t="shared" ref="I27" si="8">SUM(E27+K27+L27+M27+N27+O27+P27)</f>
        <v>0</v>
      </c>
      <c r="J27" s="10">
        <f t="shared" ref="J27" si="9">SUM(K27+L27+M27+N27+O27+P27)</f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 t="s">
        <v>32</v>
      </c>
      <c r="R27" s="10">
        <v>1</v>
      </c>
      <c r="S27" s="11" t="s">
        <v>34</v>
      </c>
      <c r="T27" s="11" t="s">
        <v>35</v>
      </c>
      <c r="U27" s="11" t="s">
        <v>36</v>
      </c>
    </row>
    <row r="28" spans="2:21" ht="15" customHeight="1">
      <c r="B28" s="8">
        <v>15</v>
      </c>
      <c r="C28" s="12">
        <v>1663951</v>
      </c>
      <c r="D28" s="9" t="s">
        <v>32</v>
      </c>
      <c r="E28" s="12">
        <v>0</v>
      </c>
      <c r="F28" s="10" t="s">
        <v>32</v>
      </c>
      <c r="G28" s="10" t="s">
        <v>32</v>
      </c>
      <c r="H28" s="10" t="s">
        <v>33</v>
      </c>
      <c r="I28" s="10">
        <f t="shared" ref="I28:I29" si="10">SUM(E28+K28+L28+M28+N28+O28+P28)</f>
        <v>0</v>
      </c>
      <c r="J28" s="10">
        <f t="shared" ref="J28:J29" si="11">SUM(K28+L28+M28+N28+O28+P28)</f>
        <v>0</v>
      </c>
      <c r="K28" s="12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0" t="s">
        <v>32</v>
      </c>
      <c r="R28" s="10">
        <v>4</v>
      </c>
      <c r="S28" s="11" t="s">
        <v>34</v>
      </c>
      <c r="T28" s="11" t="s">
        <v>35</v>
      </c>
      <c r="U28" s="11" t="s">
        <v>36</v>
      </c>
    </row>
    <row r="29" spans="2:21" ht="14.25">
      <c r="B29" s="8">
        <v>16</v>
      </c>
      <c r="C29" s="9">
        <v>1530354</v>
      </c>
      <c r="D29" s="9" t="s">
        <v>32</v>
      </c>
      <c r="E29" s="12">
        <v>0</v>
      </c>
      <c r="F29" s="10" t="s">
        <v>32</v>
      </c>
      <c r="G29" s="10" t="s">
        <v>32</v>
      </c>
      <c r="H29" s="10" t="s">
        <v>37</v>
      </c>
      <c r="I29" s="10">
        <f t="shared" si="10"/>
        <v>236</v>
      </c>
      <c r="J29" s="10">
        <f t="shared" si="11"/>
        <v>236</v>
      </c>
      <c r="K29" s="12">
        <v>74</v>
      </c>
      <c r="L29" s="13">
        <v>83</v>
      </c>
      <c r="M29" s="13">
        <v>79</v>
      </c>
      <c r="N29" s="13">
        <v>0</v>
      </c>
      <c r="O29" s="13">
        <v>0</v>
      </c>
      <c r="P29" s="13">
        <v>0</v>
      </c>
      <c r="Q29" s="10" t="s">
        <v>32</v>
      </c>
      <c r="R29" s="10">
        <v>4</v>
      </c>
      <c r="S29" s="11" t="s">
        <v>38</v>
      </c>
      <c r="T29" s="11" t="s">
        <v>35</v>
      </c>
      <c r="U29" s="11" t="s">
        <v>39</v>
      </c>
    </row>
    <row r="30" spans="2:21" ht="14.25">
      <c r="B30" s="8">
        <v>17</v>
      </c>
      <c r="C30" s="9">
        <v>1717673</v>
      </c>
      <c r="D30" s="9" t="s">
        <v>32</v>
      </c>
      <c r="E30" s="9">
        <v>0</v>
      </c>
      <c r="F30" s="10" t="s">
        <v>32</v>
      </c>
      <c r="G30" s="10" t="s">
        <v>32</v>
      </c>
      <c r="H30" s="10" t="s">
        <v>37</v>
      </c>
      <c r="I30" s="10">
        <f t="shared" ref="I30:I51" si="12">SUM(E30+K30+L30+M30+N30+O30+P30)</f>
        <v>0</v>
      </c>
      <c r="J30" s="10">
        <f t="shared" ref="J30:J51" si="13">SUM(K30+L30+M30+N30+O30+P30)</f>
        <v>0</v>
      </c>
      <c r="K30" s="9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 t="s">
        <v>32</v>
      </c>
      <c r="R30" s="9">
        <v>2</v>
      </c>
      <c r="S30" s="11" t="s">
        <v>38</v>
      </c>
      <c r="T30" s="11" t="s">
        <v>35</v>
      </c>
      <c r="U30" s="11" t="s">
        <v>36</v>
      </c>
    </row>
    <row r="31" spans="2:21" ht="14.25">
      <c r="B31" s="8">
        <v>18</v>
      </c>
      <c r="C31" s="9">
        <v>1750219</v>
      </c>
      <c r="D31" s="9" t="s">
        <v>32</v>
      </c>
      <c r="E31" s="9">
        <v>0</v>
      </c>
      <c r="F31" s="10" t="s">
        <v>32</v>
      </c>
      <c r="G31" s="10" t="s">
        <v>32</v>
      </c>
      <c r="H31" s="10" t="s">
        <v>33</v>
      </c>
      <c r="I31" s="10">
        <f t="shared" si="12"/>
        <v>0</v>
      </c>
      <c r="J31" s="10">
        <f t="shared" si="13"/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 t="s">
        <v>32</v>
      </c>
      <c r="R31" s="10">
        <v>1</v>
      </c>
      <c r="S31" s="11" t="s">
        <v>34</v>
      </c>
      <c r="T31" s="11" t="s">
        <v>35</v>
      </c>
      <c r="U31" s="11" t="s">
        <v>36</v>
      </c>
    </row>
    <row r="32" spans="2:21" ht="14.25">
      <c r="B32" s="8">
        <v>19</v>
      </c>
      <c r="C32" s="9">
        <v>1751360</v>
      </c>
      <c r="D32" s="9" t="s">
        <v>32</v>
      </c>
      <c r="E32" s="9">
        <v>0</v>
      </c>
      <c r="F32" s="10" t="s">
        <v>32</v>
      </c>
      <c r="G32" s="10" t="s">
        <v>32</v>
      </c>
      <c r="H32" s="10" t="s">
        <v>33</v>
      </c>
      <c r="I32" s="10">
        <f t="shared" si="12"/>
        <v>0</v>
      </c>
      <c r="J32" s="10">
        <f t="shared" si="13"/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 t="s">
        <v>32</v>
      </c>
      <c r="R32" s="10">
        <v>1</v>
      </c>
      <c r="S32" s="11" t="s">
        <v>34</v>
      </c>
      <c r="T32" s="11" t="s">
        <v>35</v>
      </c>
      <c r="U32" s="11" t="s">
        <v>36</v>
      </c>
    </row>
    <row r="33" spans="2:21" ht="14.25">
      <c r="B33" s="8">
        <v>20</v>
      </c>
      <c r="C33" s="9">
        <v>1669453</v>
      </c>
      <c r="D33" s="9" t="s">
        <v>32</v>
      </c>
      <c r="E33" s="9">
        <v>0</v>
      </c>
      <c r="F33" s="10" t="s">
        <v>32</v>
      </c>
      <c r="G33" s="10" t="s">
        <v>32</v>
      </c>
      <c r="H33" s="10" t="s">
        <v>33</v>
      </c>
      <c r="I33" s="10">
        <f t="shared" si="12"/>
        <v>0</v>
      </c>
      <c r="J33" s="10">
        <f t="shared" si="13"/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 t="s">
        <v>32</v>
      </c>
      <c r="R33" s="10">
        <v>1</v>
      </c>
      <c r="S33" s="11" t="s">
        <v>34</v>
      </c>
      <c r="T33" s="11" t="s">
        <v>35</v>
      </c>
      <c r="U33" s="11" t="s">
        <v>36</v>
      </c>
    </row>
    <row r="34" spans="2:21" ht="14.25">
      <c r="B34" s="8">
        <v>21</v>
      </c>
      <c r="C34" s="9">
        <v>1758744</v>
      </c>
      <c r="D34" s="9" t="s">
        <v>32</v>
      </c>
      <c r="E34" s="9">
        <v>0</v>
      </c>
      <c r="F34" s="10" t="s">
        <v>32</v>
      </c>
      <c r="G34" s="10" t="s">
        <v>32</v>
      </c>
      <c r="H34" s="10" t="s">
        <v>33</v>
      </c>
      <c r="I34" s="10">
        <f t="shared" si="12"/>
        <v>0</v>
      </c>
      <c r="J34" s="10">
        <f t="shared" si="13"/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 t="s">
        <v>32</v>
      </c>
      <c r="R34" s="10">
        <v>1</v>
      </c>
      <c r="S34" s="11" t="s">
        <v>34</v>
      </c>
      <c r="T34" s="11" t="s">
        <v>35</v>
      </c>
      <c r="U34" s="11" t="s">
        <v>36</v>
      </c>
    </row>
    <row r="35" spans="2:21" ht="14.25">
      <c r="B35" s="8">
        <v>22</v>
      </c>
      <c r="C35" s="9">
        <v>1764423</v>
      </c>
      <c r="D35" s="9" t="s">
        <v>32</v>
      </c>
      <c r="E35" s="9">
        <v>0</v>
      </c>
      <c r="F35" s="10" t="s">
        <v>32</v>
      </c>
      <c r="G35" s="10" t="s">
        <v>32</v>
      </c>
      <c r="H35" s="10" t="s">
        <v>33</v>
      </c>
      <c r="I35" s="10">
        <f t="shared" si="12"/>
        <v>0</v>
      </c>
      <c r="J35" s="10">
        <f t="shared" si="13"/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 t="s">
        <v>32</v>
      </c>
      <c r="R35" s="10">
        <v>1</v>
      </c>
      <c r="S35" s="11" t="s">
        <v>34</v>
      </c>
      <c r="T35" s="11" t="s">
        <v>35</v>
      </c>
      <c r="U35" s="11" t="s">
        <v>36</v>
      </c>
    </row>
    <row r="36" spans="2:21" ht="14.25">
      <c r="B36" s="8">
        <v>23</v>
      </c>
      <c r="C36" s="9">
        <v>1760318</v>
      </c>
      <c r="D36" s="9" t="s">
        <v>32</v>
      </c>
      <c r="E36" s="9">
        <v>0</v>
      </c>
      <c r="F36" s="10" t="s">
        <v>32</v>
      </c>
      <c r="G36" s="10" t="s">
        <v>32</v>
      </c>
      <c r="H36" s="10" t="s">
        <v>33</v>
      </c>
      <c r="I36" s="10">
        <f t="shared" si="12"/>
        <v>0</v>
      </c>
      <c r="J36" s="10">
        <f t="shared" si="13"/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 t="s">
        <v>32</v>
      </c>
      <c r="R36" s="10">
        <v>1</v>
      </c>
      <c r="S36" s="11" t="s">
        <v>34</v>
      </c>
      <c r="T36" s="11" t="s">
        <v>35</v>
      </c>
      <c r="U36" s="11" t="s">
        <v>36</v>
      </c>
    </row>
    <row r="37" spans="2:21" ht="14.25">
      <c r="B37" s="8">
        <v>24</v>
      </c>
      <c r="C37" s="9">
        <v>1782647</v>
      </c>
      <c r="D37" s="9" t="s">
        <v>32</v>
      </c>
      <c r="E37" s="9">
        <v>0</v>
      </c>
      <c r="F37" s="10" t="s">
        <v>32</v>
      </c>
      <c r="G37" s="10" t="s">
        <v>32</v>
      </c>
      <c r="H37" s="10" t="s">
        <v>33</v>
      </c>
      <c r="I37" s="10">
        <f t="shared" si="12"/>
        <v>0</v>
      </c>
      <c r="J37" s="10">
        <f t="shared" si="13"/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 t="s">
        <v>32</v>
      </c>
      <c r="R37" s="10">
        <v>1</v>
      </c>
      <c r="S37" s="11" t="s">
        <v>34</v>
      </c>
      <c r="T37" s="11" t="s">
        <v>35</v>
      </c>
      <c r="U37" s="11" t="s">
        <v>36</v>
      </c>
    </row>
    <row r="38" spans="2:21" ht="14.25">
      <c r="B38" s="8">
        <v>25</v>
      </c>
      <c r="C38" s="9">
        <v>1815560</v>
      </c>
      <c r="D38" s="9" t="s">
        <v>32</v>
      </c>
      <c r="E38" s="9">
        <v>0</v>
      </c>
      <c r="F38" s="10" t="s">
        <v>32</v>
      </c>
      <c r="G38" s="10" t="s">
        <v>32</v>
      </c>
      <c r="H38" s="10" t="s">
        <v>33</v>
      </c>
      <c r="I38" s="10">
        <f t="shared" si="12"/>
        <v>0</v>
      </c>
      <c r="J38" s="10">
        <f t="shared" si="13"/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 t="s">
        <v>32</v>
      </c>
      <c r="R38" s="10">
        <v>1</v>
      </c>
      <c r="S38" s="11" t="s">
        <v>34</v>
      </c>
      <c r="T38" s="11" t="s">
        <v>35</v>
      </c>
      <c r="U38" s="11" t="s">
        <v>36</v>
      </c>
    </row>
    <row r="39" spans="2:21" ht="14.25">
      <c r="B39" s="8">
        <v>26</v>
      </c>
      <c r="C39" s="9">
        <v>1832189</v>
      </c>
      <c r="D39" s="9" t="s">
        <v>32</v>
      </c>
      <c r="E39" s="9">
        <v>0</v>
      </c>
      <c r="F39" s="10" t="s">
        <v>32</v>
      </c>
      <c r="G39" s="10" t="s">
        <v>32</v>
      </c>
      <c r="H39" s="10" t="s">
        <v>33</v>
      </c>
      <c r="I39" s="10">
        <f t="shared" si="12"/>
        <v>0</v>
      </c>
      <c r="J39" s="10">
        <f t="shared" si="13"/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 t="s">
        <v>32</v>
      </c>
      <c r="R39" s="10">
        <v>1</v>
      </c>
      <c r="S39" s="11" t="s">
        <v>34</v>
      </c>
      <c r="T39" s="11" t="s">
        <v>35</v>
      </c>
      <c r="U39" s="11" t="s">
        <v>36</v>
      </c>
    </row>
    <row r="40" spans="2:21" ht="14.25">
      <c r="B40" s="8">
        <v>27</v>
      </c>
      <c r="C40" s="9">
        <v>1787965</v>
      </c>
      <c r="D40" s="9" t="s">
        <v>32</v>
      </c>
      <c r="E40" s="9">
        <v>0</v>
      </c>
      <c r="F40" s="10" t="s">
        <v>32</v>
      </c>
      <c r="G40" s="10" t="s">
        <v>32</v>
      </c>
      <c r="H40" s="10" t="s">
        <v>33</v>
      </c>
      <c r="I40" s="10">
        <f t="shared" si="12"/>
        <v>0</v>
      </c>
      <c r="J40" s="10">
        <f t="shared" si="13"/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 t="s">
        <v>32</v>
      </c>
      <c r="R40" s="10">
        <v>1</v>
      </c>
      <c r="S40" s="11" t="s">
        <v>34</v>
      </c>
      <c r="T40" s="11" t="s">
        <v>35</v>
      </c>
      <c r="U40" s="11" t="s">
        <v>36</v>
      </c>
    </row>
    <row r="41" spans="2:21" ht="14.25">
      <c r="B41" s="8">
        <v>28</v>
      </c>
      <c r="C41" s="9">
        <v>1119516</v>
      </c>
      <c r="D41" s="9" t="s">
        <v>32</v>
      </c>
      <c r="E41" s="9">
        <v>0</v>
      </c>
      <c r="F41" s="9" t="s">
        <v>32</v>
      </c>
      <c r="G41" s="9" t="s">
        <v>32</v>
      </c>
      <c r="H41" s="10" t="s">
        <v>33</v>
      </c>
      <c r="I41" s="10">
        <f t="shared" si="12"/>
        <v>0</v>
      </c>
      <c r="J41" s="10">
        <f t="shared" si="13"/>
        <v>0</v>
      </c>
      <c r="K41" s="9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 t="s">
        <v>32</v>
      </c>
      <c r="R41" s="9">
        <v>6</v>
      </c>
      <c r="S41" s="11" t="s">
        <v>38</v>
      </c>
      <c r="T41" s="11" t="s">
        <v>35</v>
      </c>
      <c r="U41" s="11" t="s">
        <v>36</v>
      </c>
    </row>
    <row r="42" spans="2:21" ht="14.25">
      <c r="B42" s="8">
        <v>29</v>
      </c>
      <c r="C42" s="12">
        <v>1866349</v>
      </c>
      <c r="D42" s="9" t="s">
        <v>32</v>
      </c>
      <c r="E42" s="9">
        <v>0</v>
      </c>
      <c r="F42" s="9" t="s">
        <v>32</v>
      </c>
      <c r="G42" s="9" t="s">
        <v>32</v>
      </c>
      <c r="H42" s="10" t="s">
        <v>33</v>
      </c>
      <c r="I42" s="10">
        <f t="shared" si="12"/>
        <v>0</v>
      </c>
      <c r="J42" s="10">
        <f t="shared" si="13"/>
        <v>0</v>
      </c>
      <c r="K42" s="9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 t="s">
        <v>32</v>
      </c>
      <c r="R42" s="12">
        <v>1</v>
      </c>
      <c r="S42" s="11" t="s">
        <v>34</v>
      </c>
      <c r="T42" s="11" t="s">
        <v>35</v>
      </c>
      <c r="U42" s="11" t="s">
        <v>36</v>
      </c>
    </row>
    <row r="43" spans="2:21" ht="14.25">
      <c r="B43" s="8">
        <v>30</v>
      </c>
      <c r="C43" s="12">
        <v>1883175</v>
      </c>
      <c r="D43" s="9" t="s">
        <v>32</v>
      </c>
      <c r="E43" s="9">
        <v>0</v>
      </c>
      <c r="F43" s="9" t="s">
        <v>32</v>
      </c>
      <c r="G43" s="9" t="s">
        <v>32</v>
      </c>
      <c r="H43" s="10" t="s">
        <v>33</v>
      </c>
      <c r="I43" s="10">
        <f t="shared" si="12"/>
        <v>0</v>
      </c>
      <c r="J43" s="10">
        <f t="shared" si="13"/>
        <v>0</v>
      </c>
      <c r="K43" s="9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 t="s">
        <v>32</v>
      </c>
      <c r="R43" s="12">
        <v>1</v>
      </c>
      <c r="S43" s="11" t="s">
        <v>34</v>
      </c>
      <c r="T43" s="11" t="s">
        <v>35</v>
      </c>
      <c r="U43" s="11" t="s">
        <v>36</v>
      </c>
    </row>
    <row r="44" spans="2:21" ht="14.25">
      <c r="B44" s="8">
        <v>31</v>
      </c>
      <c r="C44" s="12">
        <v>1886203</v>
      </c>
      <c r="D44" s="9" t="s">
        <v>32</v>
      </c>
      <c r="E44" s="9">
        <v>0</v>
      </c>
      <c r="F44" s="9" t="s">
        <v>32</v>
      </c>
      <c r="G44" s="9" t="s">
        <v>32</v>
      </c>
      <c r="H44" s="10" t="s">
        <v>33</v>
      </c>
      <c r="I44" s="10">
        <f t="shared" si="12"/>
        <v>0</v>
      </c>
      <c r="J44" s="10">
        <f t="shared" si="13"/>
        <v>0</v>
      </c>
      <c r="K44" s="9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 t="s">
        <v>32</v>
      </c>
      <c r="R44" s="12">
        <v>1</v>
      </c>
      <c r="S44" s="11" t="s">
        <v>34</v>
      </c>
      <c r="T44" s="11" t="s">
        <v>35</v>
      </c>
      <c r="U44" s="11" t="s">
        <v>36</v>
      </c>
    </row>
    <row r="45" spans="2:21" ht="14.25">
      <c r="B45" s="8">
        <v>32</v>
      </c>
      <c r="C45" s="12">
        <v>1887061</v>
      </c>
      <c r="D45" s="9" t="s">
        <v>32</v>
      </c>
      <c r="E45" s="9">
        <v>0</v>
      </c>
      <c r="F45" s="9" t="s">
        <v>32</v>
      </c>
      <c r="G45" s="9" t="s">
        <v>32</v>
      </c>
      <c r="H45" s="10" t="s">
        <v>33</v>
      </c>
      <c r="I45" s="10">
        <f t="shared" si="12"/>
        <v>0</v>
      </c>
      <c r="J45" s="10">
        <f t="shared" si="13"/>
        <v>0</v>
      </c>
      <c r="K45" s="9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 t="s">
        <v>32</v>
      </c>
      <c r="R45" s="12">
        <v>1</v>
      </c>
      <c r="S45" s="11" t="s">
        <v>34</v>
      </c>
      <c r="T45" s="11" t="s">
        <v>35</v>
      </c>
      <c r="U45" s="11" t="s">
        <v>36</v>
      </c>
    </row>
    <row r="46" spans="2:21" ht="14.1" customHeight="1">
      <c r="B46" s="8">
        <v>33</v>
      </c>
      <c r="C46" s="14">
        <v>1855400</v>
      </c>
      <c r="D46" s="14" t="s">
        <v>32</v>
      </c>
      <c r="E46" s="14">
        <v>0</v>
      </c>
      <c r="F46" s="14" t="s">
        <v>32</v>
      </c>
      <c r="G46" s="14" t="s">
        <v>32</v>
      </c>
      <c r="H46" s="14" t="s">
        <v>37</v>
      </c>
      <c r="I46" s="10">
        <f t="shared" si="12"/>
        <v>0</v>
      </c>
      <c r="J46" s="10">
        <f t="shared" si="13"/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0">
        <v>0</v>
      </c>
      <c r="Q46" s="10" t="s">
        <v>32</v>
      </c>
      <c r="R46" s="10">
        <v>3</v>
      </c>
      <c r="S46" s="11" t="s">
        <v>38</v>
      </c>
      <c r="T46" s="11" t="s">
        <v>35</v>
      </c>
      <c r="U46" s="11" t="s">
        <v>36</v>
      </c>
    </row>
    <row r="47" spans="2:21" ht="14.25">
      <c r="B47" s="8">
        <v>34</v>
      </c>
      <c r="C47" s="12">
        <v>1896546</v>
      </c>
      <c r="D47" s="9" t="s">
        <v>32</v>
      </c>
      <c r="E47" s="9">
        <v>0</v>
      </c>
      <c r="F47" s="9" t="s">
        <v>32</v>
      </c>
      <c r="G47" s="9" t="s">
        <v>32</v>
      </c>
      <c r="H47" s="10" t="s">
        <v>33</v>
      </c>
      <c r="I47" s="10">
        <f t="shared" si="12"/>
        <v>0</v>
      </c>
      <c r="J47" s="10">
        <f t="shared" si="13"/>
        <v>0</v>
      </c>
      <c r="K47" s="9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 t="s">
        <v>32</v>
      </c>
      <c r="R47" s="12">
        <v>1</v>
      </c>
      <c r="S47" s="11" t="s">
        <v>34</v>
      </c>
      <c r="T47" s="11" t="s">
        <v>35</v>
      </c>
      <c r="U47" s="11" t="s">
        <v>36</v>
      </c>
    </row>
    <row r="48" spans="2:21" ht="14.25">
      <c r="B48" s="8">
        <v>35</v>
      </c>
      <c r="C48" s="12">
        <v>1931560</v>
      </c>
      <c r="D48" s="9" t="s">
        <v>32</v>
      </c>
      <c r="E48" s="9">
        <v>0</v>
      </c>
      <c r="F48" s="9" t="s">
        <v>32</v>
      </c>
      <c r="G48" s="9" t="s">
        <v>32</v>
      </c>
      <c r="H48" s="15" t="s">
        <v>33</v>
      </c>
      <c r="I48" s="15">
        <f t="shared" si="12"/>
        <v>0</v>
      </c>
      <c r="J48" s="15">
        <f t="shared" si="13"/>
        <v>0</v>
      </c>
      <c r="K48" s="15">
        <v>0</v>
      </c>
      <c r="L48" s="15">
        <v>0</v>
      </c>
      <c r="M48" s="15">
        <v>0</v>
      </c>
      <c r="N48" s="15">
        <v>0</v>
      </c>
      <c r="O48" s="16">
        <v>0</v>
      </c>
      <c r="P48" s="10">
        <v>0</v>
      </c>
      <c r="Q48" s="10" t="s">
        <v>32</v>
      </c>
      <c r="R48" s="12">
        <v>1</v>
      </c>
      <c r="S48" s="11" t="s">
        <v>34</v>
      </c>
      <c r="T48" s="11" t="s">
        <v>35</v>
      </c>
      <c r="U48" s="11" t="s">
        <v>36</v>
      </c>
    </row>
    <row r="49" spans="2:21" ht="14.25">
      <c r="B49" s="8">
        <v>36</v>
      </c>
      <c r="C49" s="12">
        <v>1938118</v>
      </c>
      <c r="D49" s="9" t="s">
        <v>32</v>
      </c>
      <c r="E49" s="9">
        <v>0</v>
      </c>
      <c r="F49" s="9" t="s">
        <v>32</v>
      </c>
      <c r="G49" s="9" t="s">
        <v>32</v>
      </c>
      <c r="H49" s="17" t="s">
        <v>33</v>
      </c>
      <c r="I49" s="17">
        <f t="shared" si="12"/>
        <v>0</v>
      </c>
      <c r="J49" s="17">
        <f t="shared" si="13"/>
        <v>0</v>
      </c>
      <c r="K49" s="17">
        <v>0</v>
      </c>
      <c r="L49" s="17">
        <v>0</v>
      </c>
      <c r="M49" s="17">
        <v>0</v>
      </c>
      <c r="N49" s="17">
        <v>0</v>
      </c>
      <c r="O49" s="16">
        <v>0</v>
      </c>
      <c r="P49" s="10">
        <v>0</v>
      </c>
      <c r="Q49" s="10" t="s">
        <v>32</v>
      </c>
      <c r="R49" s="12">
        <v>1</v>
      </c>
      <c r="S49" s="11" t="s">
        <v>34</v>
      </c>
      <c r="T49" s="11" t="s">
        <v>35</v>
      </c>
      <c r="U49" s="11" t="s">
        <v>36</v>
      </c>
    </row>
    <row r="50" spans="2:21" ht="14.25">
      <c r="B50" s="8">
        <v>37</v>
      </c>
      <c r="C50" s="12">
        <v>1936562</v>
      </c>
      <c r="D50" s="9" t="s">
        <v>32</v>
      </c>
      <c r="E50" s="9">
        <v>0</v>
      </c>
      <c r="F50" s="9" t="s">
        <v>32</v>
      </c>
      <c r="G50" s="9" t="s">
        <v>32</v>
      </c>
      <c r="H50" s="17" t="s">
        <v>33</v>
      </c>
      <c r="I50" s="17">
        <f t="shared" si="12"/>
        <v>0</v>
      </c>
      <c r="J50" s="17">
        <f t="shared" si="13"/>
        <v>0</v>
      </c>
      <c r="K50" s="17">
        <v>0</v>
      </c>
      <c r="L50" s="17">
        <v>0</v>
      </c>
      <c r="M50" s="17">
        <v>0</v>
      </c>
      <c r="N50" s="17">
        <v>0</v>
      </c>
      <c r="O50" s="16">
        <v>0</v>
      </c>
      <c r="P50" s="10">
        <v>0</v>
      </c>
      <c r="Q50" s="10" t="s">
        <v>32</v>
      </c>
      <c r="R50" s="12">
        <v>1</v>
      </c>
      <c r="S50" s="11" t="s">
        <v>34</v>
      </c>
      <c r="T50" s="11" t="s">
        <v>35</v>
      </c>
      <c r="U50" s="11" t="s">
        <v>36</v>
      </c>
    </row>
    <row r="51" spans="2:21" ht="14.25">
      <c r="B51" s="8">
        <v>38</v>
      </c>
      <c r="C51" s="18">
        <v>1972360</v>
      </c>
      <c r="D51" s="15" t="s">
        <v>32</v>
      </c>
      <c r="E51" s="15">
        <v>0</v>
      </c>
      <c r="F51" s="15" t="s">
        <v>32</v>
      </c>
      <c r="G51" s="19" t="s">
        <v>32</v>
      </c>
      <c r="H51" s="17" t="s">
        <v>33</v>
      </c>
      <c r="I51" s="17">
        <f t="shared" si="12"/>
        <v>0</v>
      </c>
      <c r="J51" s="17">
        <f t="shared" si="13"/>
        <v>0</v>
      </c>
      <c r="K51" s="17">
        <v>0</v>
      </c>
      <c r="L51" s="17">
        <v>0</v>
      </c>
      <c r="M51" s="17">
        <v>0</v>
      </c>
      <c r="N51" s="17">
        <v>0</v>
      </c>
      <c r="O51" s="16">
        <v>0</v>
      </c>
      <c r="P51" s="10">
        <v>0</v>
      </c>
      <c r="Q51" s="10" t="s">
        <v>32</v>
      </c>
      <c r="R51" s="12">
        <v>9</v>
      </c>
      <c r="S51" s="11" t="s">
        <v>34</v>
      </c>
      <c r="T51" s="11" t="s">
        <v>35</v>
      </c>
      <c r="U51" s="11" t="s">
        <v>36</v>
      </c>
    </row>
    <row r="52" spans="2:21" ht="14.25">
      <c r="B52" s="8">
        <v>39</v>
      </c>
      <c r="C52" s="20">
        <v>1205133</v>
      </c>
      <c r="D52" s="17" t="s">
        <v>32</v>
      </c>
      <c r="E52" s="17">
        <v>0</v>
      </c>
      <c r="F52" s="17" t="s">
        <v>32</v>
      </c>
      <c r="G52" s="21" t="s">
        <v>32</v>
      </c>
      <c r="H52" s="17" t="s">
        <v>37</v>
      </c>
      <c r="I52" s="17">
        <f>SUM(E52+K52+L52+M52+N52+O52)</f>
        <v>187</v>
      </c>
      <c r="J52" s="17">
        <f>SUM(K52+L52+M52+N52+O52)</f>
        <v>187</v>
      </c>
      <c r="K52" s="17">
        <v>64</v>
      </c>
      <c r="L52" s="17">
        <v>61</v>
      </c>
      <c r="M52" s="17">
        <v>62</v>
      </c>
      <c r="N52" s="17">
        <v>0</v>
      </c>
      <c r="O52" s="16">
        <v>0</v>
      </c>
      <c r="P52" s="10">
        <v>0</v>
      </c>
      <c r="Q52" s="10" t="s">
        <v>32</v>
      </c>
      <c r="R52" s="11">
        <v>9</v>
      </c>
      <c r="S52" s="11" t="s">
        <v>34</v>
      </c>
      <c r="T52" s="11" t="s">
        <v>35</v>
      </c>
      <c r="U52" s="11" t="s">
        <v>36</v>
      </c>
    </row>
    <row r="53" spans="2:21" ht="12" customHeight="1">
      <c r="B53" s="8">
        <v>40</v>
      </c>
      <c r="C53" s="20">
        <v>1974829</v>
      </c>
      <c r="D53" s="17" t="s">
        <v>32</v>
      </c>
      <c r="E53" s="22">
        <v>0</v>
      </c>
      <c r="F53" s="22" t="s">
        <v>32</v>
      </c>
      <c r="G53" s="23" t="s">
        <v>32</v>
      </c>
      <c r="H53" s="17" t="s">
        <v>33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24">
        <v>0</v>
      </c>
      <c r="P53" s="25">
        <v>0</v>
      </c>
      <c r="Q53" s="26" t="s">
        <v>32</v>
      </c>
      <c r="R53" s="26">
        <v>1</v>
      </c>
      <c r="S53" s="27" t="s">
        <v>34</v>
      </c>
      <c r="T53" s="28" t="s">
        <v>35</v>
      </c>
      <c r="U53" s="28" t="s">
        <v>36</v>
      </c>
    </row>
    <row r="54" spans="2:21" ht="12" customHeight="1">
      <c r="B54" s="29">
        <v>41</v>
      </c>
      <c r="C54" s="30">
        <v>1975163</v>
      </c>
      <c r="D54" s="22" t="s">
        <v>32</v>
      </c>
      <c r="E54" s="22">
        <v>0</v>
      </c>
      <c r="F54" s="22" t="s">
        <v>32</v>
      </c>
      <c r="G54" s="23" t="s">
        <v>32</v>
      </c>
      <c r="H54" s="22" t="s">
        <v>37</v>
      </c>
      <c r="I54" s="22">
        <v>0</v>
      </c>
      <c r="J54" s="22">
        <v>0</v>
      </c>
      <c r="K54" s="22">
        <v>0</v>
      </c>
      <c r="L54" s="22">
        <v>60</v>
      </c>
      <c r="M54" s="22">
        <v>0</v>
      </c>
      <c r="N54" s="22">
        <v>0</v>
      </c>
      <c r="O54" s="22">
        <v>0</v>
      </c>
      <c r="P54" s="22">
        <v>0</v>
      </c>
      <c r="Q54" s="22" t="s">
        <v>32</v>
      </c>
      <c r="R54" s="22">
        <v>1</v>
      </c>
      <c r="S54" s="22" t="s">
        <v>38</v>
      </c>
      <c r="T54" s="22" t="s">
        <v>35</v>
      </c>
      <c r="U54" s="22" t="s">
        <v>36</v>
      </c>
    </row>
    <row r="55" spans="2:21" ht="12" customHeight="1">
      <c r="B55" s="31">
        <v>42</v>
      </c>
      <c r="C55" s="17">
        <v>2003524</v>
      </c>
      <c r="D55" s="17" t="s">
        <v>32</v>
      </c>
      <c r="E55" s="17">
        <v>0</v>
      </c>
      <c r="F55" s="17" t="s">
        <v>32</v>
      </c>
      <c r="G55" s="17" t="s">
        <v>32</v>
      </c>
      <c r="H55" s="17" t="s">
        <v>33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 t="s">
        <v>32</v>
      </c>
      <c r="R55" s="17">
        <v>3</v>
      </c>
      <c r="S55" s="17" t="s">
        <v>38</v>
      </c>
      <c r="T55" s="17" t="s">
        <v>35</v>
      </c>
      <c r="U55" s="17" t="s">
        <v>36</v>
      </c>
    </row>
    <row r="56" spans="2:21" ht="12" customHeight="1">
      <c r="B56" s="31">
        <v>43</v>
      </c>
      <c r="C56" s="17">
        <v>2023165</v>
      </c>
      <c r="D56" s="17" t="s">
        <v>32</v>
      </c>
      <c r="E56" s="17">
        <v>0</v>
      </c>
      <c r="F56" s="17" t="s">
        <v>32</v>
      </c>
      <c r="G56" s="17" t="s">
        <v>32</v>
      </c>
      <c r="H56" s="17" t="s">
        <v>33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 t="s">
        <v>32</v>
      </c>
      <c r="R56" s="17">
        <v>1</v>
      </c>
      <c r="S56" s="17" t="s">
        <v>38</v>
      </c>
      <c r="T56" s="17" t="s">
        <v>35</v>
      </c>
      <c r="U56" s="17" t="s">
        <v>36</v>
      </c>
    </row>
    <row r="57" spans="2:21" ht="12" customHeight="1">
      <c r="B57" s="31">
        <v>44</v>
      </c>
      <c r="C57" s="32">
        <v>2031277</v>
      </c>
      <c r="D57" s="32" t="s">
        <v>32</v>
      </c>
      <c r="E57" s="32">
        <v>0</v>
      </c>
      <c r="F57" s="32" t="s">
        <v>32</v>
      </c>
      <c r="G57" s="32" t="s">
        <v>32</v>
      </c>
      <c r="H57" s="32" t="s">
        <v>33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 t="s">
        <v>32</v>
      </c>
      <c r="R57" s="32">
        <v>1</v>
      </c>
      <c r="S57" s="32" t="s">
        <v>34</v>
      </c>
      <c r="T57" s="32" t="s">
        <v>35</v>
      </c>
      <c r="U57" s="32" t="s">
        <v>36</v>
      </c>
    </row>
    <row r="58" spans="2:21" ht="12" customHeight="1">
      <c r="B58" s="31">
        <v>45</v>
      </c>
      <c r="C58" s="32">
        <v>2079967</v>
      </c>
      <c r="D58" s="32" t="s">
        <v>32</v>
      </c>
      <c r="E58" s="32">
        <v>0</v>
      </c>
      <c r="F58" s="32" t="s">
        <v>32</v>
      </c>
      <c r="G58" s="32" t="s">
        <v>32</v>
      </c>
      <c r="H58" s="32" t="s">
        <v>33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 t="s">
        <v>32</v>
      </c>
      <c r="R58" s="32">
        <v>1</v>
      </c>
      <c r="S58" s="32" t="s">
        <v>38</v>
      </c>
      <c r="T58" s="32" t="s">
        <v>35</v>
      </c>
      <c r="U58" s="32" t="s">
        <v>36</v>
      </c>
    </row>
    <row r="59" spans="2:21" ht="12" customHeight="1">
      <c r="B59" s="31">
        <v>46</v>
      </c>
      <c r="C59" s="32">
        <v>2131232</v>
      </c>
      <c r="D59" s="32" t="s">
        <v>32</v>
      </c>
      <c r="E59" s="32">
        <v>0</v>
      </c>
      <c r="F59" s="32" t="s">
        <v>32</v>
      </c>
      <c r="G59" s="32" t="s">
        <v>32</v>
      </c>
      <c r="H59" s="32" t="s">
        <v>33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 t="s">
        <v>32</v>
      </c>
      <c r="R59" s="32">
        <v>1</v>
      </c>
      <c r="S59" s="32" t="s">
        <v>34</v>
      </c>
      <c r="T59" s="32" t="s">
        <v>35</v>
      </c>
      <c r="U59" s="32" t="s">
        <v>36</v>
      </c>
    </row>
    <row r="60" spans="2:21" ht="12" customHeight="1">
      <c r="B60" s="31">
        <v>47</v>
      </c>
      <c r="C60" s="32">
        <v>2131640</v>
      </c>
      <c r="D60" s="32" t="s">
        <v>32</v>
      </c>
      <c r="E60" s="32">
        <v>0</v>
      </c>
      <c r="F60" s="32" t="s">
        <v>32</v>
      </c>
      <c r="G60" s="32" t="s">
        <v>32</v>
      </c>
      <c r="H60" s="32" t="s">
        <v>33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 t="s">
        <v>32</v>
      </c>
      <c r="R60" s="32">
        <v>1</v>
      </c>
      <c r="S60" s="32" t="s">
        <v>34</v>
      </c>
      <c r="T60" s="32" t="s">
        <v>35</v>
      </c>
      <c r="U60" s="32" t="s">
        <v>36</v>
      </c>
    </row>
    <row r="61" spans="2:21" ht="12" customHeight="1">
      <c r="B61" s="31">
        <v>48</v>
      </c>
      <c r="C61" s="32">
        <v>2153248</v>
      </c>
      <c r="D61" s="32" t="s">
        <v>32</v>
      </c>
      <c r="E61" s="32">
        <v>0</v>
      </c>
      <c r="F61" s="32" t="s">
        <v>32</v>
      </c>
      <c r="G61" s="32" t="s">
        <v>32</v>
      </c>
      <c r="H61" s="32" t="s">
        <v>33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 t="s">
        <v>32</v>
      </c>
      <c r="R61" s="32">
        <v>1</v>
      </c>
      <c r="S61" s="32" t="s">
        <v>34</v>
      </c>
      <c r="T61" s="32" t="s">
        <v>35</v>
      </c>
      <c r="U61" s="32" t="s">
        <v>36</v>
      </c>
    </row>
    <row r="62" spans="2:21" ht="12" customHeight="1">
      <c r="B62" s="31">
        <v>49</v>
      </c>
      <c r="C62" s="32">
        <v>2241348</v>
      </c>
      <c r="D62" s="32" t="s">
        <v>32</v>
      </c>
      <c r="E62" s="32">
        <v>0</v>
      </c>
      <c r="F62" s="32" t="s">
        <v>32</v>
      </c>
      <c r="G62" s="32" t="s">
        <v>32</v>
      </c>
      <c r="H62" s="32" t="s">
        <v>33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 t="s">
        <v>32</v>
      </c>
      <c r="R62" s="32">
        <v>1</v>
      </c>
      <c r="S62" s="32" t="s">
        <v>34</v>
      </c>
      <c r="T62" s="32" t="s">
        <v>35</v>
      </c>
      <c r="U62" s="32" t="s">
        <v>36</v>
      </c>
    </row>
    <row r="63" spans="2:21" ht="12" customHeight="1">
      <c r="B63" s="31">
        <v>50</v>
      </c>
      <c r="C63" s="32">
        <v>2295745</v>
      </c>
      <c r="D63" s="32" t="s">
        <v>32</v>
      </c>
      <c r="E63" s="32">
        <v>0</v>
      </c>
      <c r="F63" s="32" t="s">
        <v>32</v>
      </c>
      <c r="G63" s="32" t="s">
        <v>32</v>
      </c>
      <c r="H63" s="32" t="s">
        <v>33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 t="s">
        <v>32</v>
      </c>
      <c r="R63" s="32">
        <v>1</v>
      </c>
      <c r="S63" s="32" t="s">
        <v>34</v>
      </c>
      <c r="T63" s="32" t="s">
        <v>35</v>
      </c>
      <c r="U63" s="32" t="s">
        <v>36</v>
      </c>
    </row>
    <row r="64" spans="2:21" ht="15.75" customHeight="1">
      <c r="B64" s="31">
        <v>51</v>
      </c>
      <c r="C64" s="35">
        <v>1213938</v>
      </c>
      <c r="D64" s="36" t="s">
        <v>32</v>
      </c>
      <c r="E64" s="36">
        <v>0</v>
      </c>
      <c r="F64" s="36" t="s">
        <v>32</v>
      </c>
      <c r="G64" s="36" t="s">
        <v>32</v>
      </c>
      <c r="H64" s="36" t="s">
        <v>33</v>
      </c>
      <c r="I64" s="36">
        <f t="shared" ref="I64" si="14">SUM(E64+K64+L64+M64+N64+O64+P64)</f>
        <v>0</v>
      </c>
      <c r="J64" s="36">
        <f t="shared" ref="J64" si="15">SUM(K64+L64+M64+N64+O64+P64)</f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 t="s">
        <v>32</v>
      </c>
      <c r="R64" s="37">
        <v>4</v>
      </c>
      <c r="S64" s="36" t="s">
        <v>38</v>
      </c>
      <c r="T64" s="36" t="s">
        <v>35</v>
      </c>
      <c r="U64" s="36" t="s">
        <v>36</v>
      </c>
    </row>
    <row r="65" spans="2:21" ht="14.25">
      <c r="B65" s="31">
        <v>52</v>
      </c>
      <c r="C65" s="37">
        <v>2235345</v>
      </c>
      <c r="D65" s="38" t="s">
        <v>32</v>
      </c>
      <c r="E65" s="38">
        <v>0</v>
      </c>
      <c r="F65" s="38" t="s">
        <v>32</v>
      </c>
      <c r="G65" s="38" t="s">
        <v>32</v>
      </c>
      <c r="H65" s="32" t="s">
        <v>33</v>
      </c>
      <c r="I65" s="38">
        <f t="shared" ref="I65" si="16">SUM(K65+L65+M65+E65)</f>
        <v>0</v>
      </c>
      <c r="J65" s="38">
        <f t="shared" ref="J65" si="17">SUM(K65+L65+M65+N65)</f>
        <v>0</v>
      </c>
      <c r="K65" s="38">
        <v>0</v>
      </c>
      <c r="L65" s="38">
        <v>0</v>
      </c>
      <c r="M65" s="38">
        <v>0</v>
      </c>
      <c r="N65" s="38">
        <v>0</v>
      </c>
      <c r="O65" s="32">
        <v>0</v>
      </c>
      <c r="P65" s="32">
        <v>0</v>
      </c>
      <c r="Q65" s="36" t="s">
        <v>32</v>
      </c>
      <c r="R65" s="38">
        <v>3</v>
      </c>
      <c r="S65" s="36" t="s">
        <v>38</v>
      </c>
      <c r="T65" s="36" t="s">
        <v>35</v>
      </c>
      <c r="U65" s="36" t="s">
        <v>36</v>
      </c>
    </row>
    <row r="66" spans="2:21" ht="14.25">
      <c r="B66" s="31">
        <v>53</v>
      </c>
      <c r="C66" s="37">
        <v>2416659</v>
      </c>
      <c r="D66" s="38" t="s">
        <v>32</v>
      </c>
      <c r="E66" s="38">
        <v>0</v>
      </c>
      <c r="F66" s="38" t="s">
        <v>32</v>
      </c>
      <c r="G66" s="38" t="s">
        <v>32</v>
      </c>
      <c r="H66" s="32" t="s">
        <v>33</v>
      </c>
      <c r="I66" s="38">
        <f t="shared" ref="I66" si="18">SUM(K66+L66+M66+E66)</f>
        <v>0</v>
      </c>
      <c r="J66" s="38">
        <f t="shared" ref="J66" si="19">SUM(K66+L66+M66+N66)</f>
        <v>0</v>
      </c>
      <c r="K66" s="38">
        <v>0</v>
      </c>
      <c r="L66" s="38">
        <v>0</v>
      </c>
      <c r="M66" s="38">
        <v>0</v>
      </c>
      <c r="N66" s="38">
        <v>0</v>
      </c>
      <c r="O66" s="32">
        <v>0</v>
      </c>
      <c r="P66" s="32">
        <v>0</v>
      </c>
      <c r="Q66" s="36" t="s">
        <v>32</v>
      </c>
      <c r="R66" s="38">
        <v>1</v>
      </c>
      <c r="S66" s="36" t="s">
        <v>38</v>
      </c>
      <c r="T66" s="36" t="s">
        <v>35</v>
      </c>
      <c r="U66" s="36" t="s">
        <v>36</v>
      </c>
    </row>
    <row r="67" spans="2:21" ht="14.25">
      <c r="B67" s="31">
        <v>54</v>
      </c>
      <c r="C67" s="37">
        <v>2005135</v>
      </c>
      <c r="D67" s="38" t="s">
        <v>32</v>
      </c>
      <c r="E67" s="38">
        <v>0</v>
      </c>
      <c r="F67" s="38" t="s">
        <v>32</v>
      </c>
      <c r="G67" s="38" t="s">
        <v>32</v>
      </c>
      <c r="H67" s="32" t="s">
        <v>33</v>
      </c>
      <c r="I67" s="38">
        <f t="shared" ref="I67" si="20">SUM(K67+L67+M67+E67)</f>
        <v>0</v>
      </c>
      <c r="J67" s="38">
        <f t="shared" ref="J67" si="21">SUM(K67+L67+M67+N67)</f>
        <v>0</v>
      </c>
      <c r="K67" s="38">
        <v>0</v>
      </c>
      <c r="L67" s="38">
        <v>0</v>
      </c>
      <c r="M67" s="38">
        <v>0</v>
      </c>
      <c r="N67" s="38">
        <v>0</v>
      </c>
      <c r="O67" s="32">
        <v>0</v>
      </c>
      <c r="P67" s="32">
        <v>0</v>
      </c>
      <c r="Q67" s="36" t="s">
        <v>32</v>
      </c>
      <c r="R67" s="38">
        <v>1</v>
      </c>
      <c r="S67" s="36" t="s">
        <v>38</v>
      </c>
      <c r="T67" s="36" t="s">
        <v>35</v>
      </c>
      <c r="U67" s="36" t="s">
        <v>36</v>
      </c>
    </row>
    <row r="68" spans="2:21" ht="14.25">
      <c r="B68" s="33" t="s">
        <v>40</v>
      </c>
    </row>
    <row r="69" spans="2:21" ht="14.25"/>
    <row r="70" spans="2:21" ht="14.25"/>
    <row r="71" spans="2:21" ht="14.25"/>
    <row r="72" spans="2:21" ht="14.25"/>
    <row r="73" spans="2:21" ht="14.25"/>
    <row r="74" spans="2:21" ht="14.25"/>
    <row r="75" spans="2:21" ht="14.25"/>
    <row r="76" spans="2:21" ht="14.25"/>
    <row r="77" spans="2:21" ht="14.25"/>
    <row r="78" spans="2:21" ht="14.25"/>
    <row r="79" spans="2:21" ht="14.25"/>
    <row r="80" spans="2:21" ht="14.25"/>
    <row r="81" spans="24:24" ht="14.25"/>
    <row r="82" spans="24:24" ht="14.25"/>
    <row r="83" spans="24:24" ht="14.25"/>
    <row r="84" spans="24:24" ht="14.25"/>
    <row r="85" spans="24:24" ht="14.25"/>
    <row r="86" spans="24:24" ht="14.25"/>
    <row r="87" spans="24:24" ht="14.25">
      <c r="X87" s="34"/>
    </row>
    <row r="88" spans="24:24" ht="14.25"/>
    <row r="89" spans="24:24" ht="14.25"/>
    <row r="90" spans="24:24" ht="14.25"/>
    <row r="91" spans="24:24" ht="15.75" customHeight="1"/>
    <row r="92" spans="24:24" ht="15.75" customHeight="1"/>
    <row r="93" spans="24:24" ht="15.75" customHeight="1"/>
    <row r="94" spans="24:24" ht="15.75" customHeight="1"/>
    <row r="95" spans="24:24" ht="15.75" customHeight="1"/>
    <row r="96" spans="24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5:27" ht="15.75" customHeight="1"/>
    <row r="114" spans="25:27" ht="15.75" customHeight="1"/>
    <row r="115" spans="25:27" ht="15.75" customHeight="1"/>
    <row r="116" spans="25:27" ht="15.75" customHeight="1"/>
    <row r="117" spans="25:27" ht="15.75" customHeight="1"/>
    <row r="118" spans="25:27" ht="15.75" customHeight="1"/>
    <row r="119" spans="25:27" ht="15.75" customHeight="1">
      <c r="Y119" s="34"/>
      <c r="Z119" s="34"/>
      <c r="AA119" s="34"/>
    </row>
    <row r="120" spans="25:27" ht="15.75" customHeight="1"/>
    <row r="121" spans="25:27" ht="15.75" customHeight="1"/>
    <row r="122" spans="25:27" ht="15.75" customHeight="1"/>
    <row r="123" spans="25:27" ht="15.75" customHeight="1"/>
    <row r="124" spans="25:27" ht="15.75" customHeight="1"/>
    <row r="125" spans="25:27" ht="15.75" customHeight="1"/>
    <row r="126" spans="25:27" ht="15.75" customHeight="1"/>
    <row r="127" spans="25:27" ht="15.75" customHeight="1"/>
    <row r="128" spans="25:2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ref="B14:S85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2026-07-25T08:46:00Z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